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8480" yWindow="1960" windowWidth="22520" windowHeight="14660"/>
  </bookViews>
  <sheets>
    <sheet name="Rate Calculator" sheetId="1" r:id="rId1"/>
  </sheets>
  <definedNames>
    <definedName name="Currency">'Rate Calculator'!$F$13:$F$14</definedName>
    <definedName name="NumberofExtraTrips">'Rate Calculator'!$D$13:$D$19</definedName>
    <definedName name="NumberofGearLifts">'Rate Calculator'!$C$13:$C$18</definedName>
    <definedName name="NumberofGuests">'Rate Calculator'!$A$13:$A$32</definedName>
    <definedName name="NumberofNights">'Rate Calculator'!$B$13:$B$26</definedName>
  </definedNames>
  <calcPr calcId="140001" concurrentCalc="0"/>
  <customWorkbookViews>
    <customWorkbookView name="Calendar Box" guid="{77D09691-A465-4794-B3E9-4ED3F6EF4E25}" includePrintSettings="0" includeHiddenRowCol="0" maximized="1" xWindow="-9" yWindow="-9" windowWidth="1938" windowHeight="1048" activeSheetId="1"/>
  </customWorkbookViews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8" i="1"/>
  <c r="G21" i="1"/>
  <c r="G24" i="1"/>
  <c r="I24" i="1"/>
  <c r="B8" i="1"/>
  <c r="B9" i="1"/>
</calcChain>
</file>

<file path=xl/sharedStrings.xml><?xml version="1.0" encoding="utf-8"?>
<sst xmlns="http://schemas.openxmlformats.org/spreadsheetml/2006/main" count="25" uniqueCount="21">
  <si>
    <t>Nights:</t>
  </si>
  <si>
    <t>*</t>
  </si>
  <si>
    <t xml:space="preserve">Guests: </t>
  </si>
  <si>
    <r>
      <t xml:space="preserve">Gear Transport </t>
    </r>
    <r>
      <rPr>
        <sz val="8"/>
        <color theme="1"/>
        <rFont val="Calibri"/>
        <family val="2"/>
        <scheme val="minor"/>
      </rPr>
      <t>(up to 600lbs)</t>
    </r>
    <r>
      <rPr>
        <sz val="11"/>
        <color theme="1"/>
        <rFont val="Calibri"/>
        <family val="2"/>
        <scheme val="minor"/>
      </rPr>
      <t>:</t>
    </r>
  </si>
  <si>
    <t>Extra trips in/out of the lodge for guests:</t>
  </si>
  <si>
    <t>Currency:</t>
  </si>
  <si>
    <t>CAD</t>
  </si>
  <si>
    <t>Total for all guests:</t>
  </si>
  <si>
    <t>Rate per guest per night:</t>
  </si>
  <si>
    <r>
      <rPr>
        <u/>
        <sz val="8"/>
        <color theme="1"/>
        <rFont val="Calibri"/>
        <family val="2"/>
        <scheme val="minor"/>
      </rPr>
      <t>Includes</t>
    </r>
    <r>
      <rPr>
        <sz val="8"/>
        <color theme="1"/>
        <rFont val="Calibri"/>
        <family val="2"/>
        <scheme val="minor"/>
      </rPr>
      <t xml:space="preserve"> taxes and booking fees. Based on $0.76USD to $1CAD.</t>
    </r>
  </si>
  <si>
    <t>Guests</t>
  </si>
  <si>
    <t>Nights</t>
  </si>
  <si>
    <t>Gear Lifts</t>
  </si>
  <si>
    <t>Extra Trips for Guests</t>
  </si>
  <si>
    <t>Currency</t>
  </si>
  <si>
    <t>USD</t>
  </si>
  <si>
    <t>Equation for minimum 3 nights rate</t>
  </si>
  <si>
    <t>Equation for rate over 5 nights</t>
  </si>
  <si>
    <t>Equation for group rate before extras</t>
  </si>
  <si>
    <t>Equation for total</t>
  </si>
  <si>
    <t xml:space="preserve"> Your Rate for  Crooked Wilderness Lake Lodge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</si>
</sst>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 applyProtection="1"/>
    <xf numFmtId="0" fontId="0" fillId="0" borderId="0" xfId="0" applyProtection="1"/>
    <xf numFmtId="0" fontId="3" fillId="0" borderId="1" xfId="0" applyFont="1" applyBorder="1" applyAlignment="1" applyProtection="1">
      <alignment vertical="center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/>
    <xf numFmtId="0" fontId="0" fillId="0" borderId="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/>
    <xf numFmtId="0" fontId="0" fillId="0" borderId="4" xfId="0" applyBorder="1" applyAlignment="1" applyProtection="1">
      <alignment horizontal="left" vertical="center" wrapText="1"/>
    </xf>
    <xf numFmtId="0" fontId="0" fillId="2" borderId="4" xfId="0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</xf>
    <xf numFmtId="44" fontId="0" fillId="0" borderId="0" xfId="1" applyFont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left" wrapText="1"/>
    </xf>
    <xf numFmtId="44" fontId="2" fillId="2" borderId="0" xfId="1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left"/>
    </xf>
    <xf numFmtId="0" fontId="0" fillId="0" borderId="7" xfId="0" applyBorder="1" applyAlignment="1" applyProtection="1"/>
    <xf numFmtId="0" fontId="0" fillId="0" borderId="8" xfId="0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zoomScale="235" zoomScaleNormal="235" zoomScalePageLayoutView="235" workbookViewId="0">
      <selection activeCell="B7" sqref="B7"/>
    </sheetView>
  </sheetViews>
  <sheetFormatPr baseColWidth="10" defaultColWidth="0" defaultRowHeight="14" zeroHeight="1" x14ac:dyDescent="0"/>
  <cols>
    <col min="1" max="1" width="27.5" style="1" customWidth="1"/>
    <col min="2" max="2" width="12.6640625" style="1" customWidth="1"/>
    <col min="3" max="3" width="1.6640625" style="1" customWidth="1"/>
    <col min="4" max="4" width="8.83203125" style="1" hidden="1" customWidth="1"/>
    <col min="5" max="9" width="0" style="1" hidden="1" customWidth="1"/>
    <col min="10" max="16384" width="8.83203125" style="1" hidden="1"/>
  </cols>
  <sheetData>
    <row r="1" spans="1:9" ht="24" customHeight="1">
      <c r="A1" s="3" t="s">
        <v>20</v>
      </c>
      <c r="B1" s="4"/>
      <c r="C1" s="5"/>
    </row>
    <row r="2" spans="1:9">
      <c r="A2" s="6" t="s">
        <v>0</v>
      </c>
      <c r="B2" s="7">
        <v>7</v>
      </c>
      <c r="C2" s="8" t="s">
        <v>1</v>
      </c>
    </row>
    <row r="3" spans="1:9">
      <c r="A3" s="6" t="s">
        <v>2</v>
      </c>
      <c r="B3" s="7">
        <v>10</v>
      </c>
      <c r="C3" s="8" t="s">
        <v>1</v>
      </c>
    </row>
    <row r="4" spans="1:9" ht="29.5" customHeight="1">
      <c r="A4" s="9" t="s">
        <v>3</v>
      </c>
      <c r="B4" s="10">
        <v>0</v>
      </c>
      <c r="C4" s="11"/>
    </row>
    <row r="5" spans="1:9" ht="29.5" customHeight="1">
      <c r="A5" s="12" t="s">
        <v>4</v>
      </c>
      <c r="B5" s="10">
        <v>0</v>
      </c>
      <c r="C5" s="11"/>
    </row>
    <row r="6" spans="1:9" ht="3.5" customHeight="1">
      <c r="A6" s="13"/>
      <c r="B6" s="14"/>
      <c r="C6" s="11"/>
    </row>
    <row r="7" spans="1:9" ht="15" customHeight="1">
      <c r="A7" s="15" t="s">
        <v>5</v>
      </c>
      <c r="B7" s="16" t="s">
        <v>15</v>
      </c>
      <c r="C7" s="8" t="s">
        <v>1</v>
      </c>
    </row>
    <row r="8" spans="1:9">
      <c r="A8" s="17" t="s">
        <v>7</v>
      </c>
      <c r="B8" s="18">
        <f>IF(B7="CAD",'Rate Calculator'!G24,'Rate Calculator'!I24)</f>
        <v>3214.04</v>
      </c>
      <c r="C8" s="11"/>
    </row>
    <row r="9" spans="1:9" ht="14.5" customHeight="1">
      <c r="A9" s="19" t="s">
        <v>8</v>
      </c>
      <c r="B9" s="20">
        <f>B8/B3/B2</f>
        <v>45.914857142857144</v>
      </c>
      <c r="C9" s="11"/>
    </row>
    <row r="10" spans="1:9">
      <c r="A10" s="21" t="s">
        <v>9</v>
      </c>
      <c r="B10" s="22"/>
      <c r="C10" s="23"/>
    </row>
    <row r="11" spans="1:9" hidden="1"/>
    <row r="12" spans="1:9" hidden="1">
      <c r="A12" s="2" t="s">
        <v>10</v>
      </c>
      <c r="B12" s="2" t="s">
        <v>11</v>
      </c>
      <c r="C12" s="2" t="s">
        <v>12</v>
      </c>
      <c r="D12" s="2" t="s">
        <v>13</v>
      </c>
      <c r="E12" s="2"/>
      <c r="F12" s="2" t="s">
        <v>14</v>
      </c>
      <c r="G12" s="2"/>
      <c r="H12" s="2"/>
      <c r="I12" s="2"/>
    </row>
    <row r="13" spans="1:9" hidden="1">
      <c r="A13" s="2">
        <v>1</v>
      </c>
      <c r="B13" s="2">
        <v>1</v>
      </c>
      <c r="C13" s="2">
        <v>0</v>
      </c>
      <c r="D13" s="2">
        <v>0</v>
      </c>
      <c r="E13" s="2"/>
      <c r="F13" s="2" t="s">
        <v>6</v>
      </c>
      <c r="G13" s="2"/>
      <c r="H13" s="2"/>
      <c r="I13" s="2"/>
    </row>
    <row r="14" spans="1:9" hidden="1">
      <c r="A14" s="2">
        <v>2</v>
      </c>
      <c r="B14" s="2">
        <v>2</v>
      </c>
      <c r="C14" s="2">
        <v>1</v>
      </c>
      <c r="D14" s="2">
        <v>1</v>
      </c>
      <c r="E14" s="2"/>
      <c r="F14" s="2" t="s">
        <v>15</v>
      </c>
      <c r="G14" s="2" t="s">
        <v>16</v>
      </c>
      <c r="H14" s="2"/>
      <c r="I14" s="2"/>
    </row>
    <row r="15" spans="1:9" hidden="1">
      <c r="A15" s="2">
        <v>3</v>
      </c>
      <c r="B15" s="2">
        <v>3</v>
      </c>
      <c r="C15" s="2">
        <v>2</v>
      </c>
      <c r="D15" s="2">
        <v>2</v>
      </c>
      <c r="E15" s="2"/>
      <c r="F15" s="2"/>
      <c r="G15" s="2">
        <f>IF('Rate Calculator'!B2&lt;3,3,'Rate Calculator'!B2)</f>
        <v>7</v>
      </c>
      <c r="H15" s="2"/>
      <c r="I15" s="2"/>
    </row>
    <row r="16" spans="1:9" hidden="1">
      <c r="A16" s="2">
        <v>4</v>
      </c>
      <c r="B16" s="2">
        <v>4</v>
      </c>
      <c r="C16" s="2">
        <v>3</v>
      </c>
      <c r="D16" s="2">
        <v>3</v>
      </c>
      <c r="E16" s="2"/>
      <c r="F16" s="2"/>
      <c r="G16" s="2"/>
      <c r="H16" s="2"/>
      <c r="I16" s="2"/>
    </row>
    <row r="17" spans="1:9" hidden="1">
      <c r="A17" s="2">
        <v>5</v>
      </c>
      <c r="B17" s="2">
        <v>5</v>
      </c>
      <c r="C17" s="2">
        <v>4</v>
      </c>
      <c r="D17" s="2">
        <v>4</v>
      </c>
      <c r="E17" s="2"/>
      <c r="F17" s="2"/>
      <c r="G17" s="2" t="s">
        <v>17</v>
      </c>
      <c r="H17" s="2"/>
      <c r="I17" s="2"/>
    </row>
    <row r="18" spans="1:9" hidden="1">
      <c r="A18" s="2">
        <v>6</v>
      </c>
      <c r="B18" s="2">
        <v>6</v>
      </c>
      <c r="C18" s="2">
        <v>5</v>
      </c>
      <c r="D18" s="2">
        <v>5</v>
      </c>
      <c r="E18" s="2"/>
      <c r="F18" s="2"/>
      <c r="G18" s="2">
        <f>IF('Rate Calculator'!B2&gt;5,3009+('Rate Calculator'!B2-5)*610,3009)</f>
        <v>4229</v>
      </c>
      <c r="H18" s="2"/>
      <c r="I18" s="2"/>
    </row>
    <row r="19" spans="1:9" hidden="1">
      <c r="A19" s="2">
        <v>7</v>
      </c>
      <c r="B19" s="2">
        <v>7</v>
      </c>
      <c r="C19" s="2"/>
      <c r="D19" s="2">
        <v>6</v>
      </c>
      <c r="E19" s="2"/>
      <c r="F19" s="2"/>
      <c r="H19" s="2"/>
      <c r="I19" s="2"/>
    </row>
    <row r="20" spans="1:9" hidden="1">
      <c r="A20" s="2">
        <v>8</v>
      </c>
      <c r="B20" s="2">
        <v>8</v>
      </c>
      <c r="C20" s="2"/>
      <c r="D20" s="2"/>
      <c r="E20" s="2"/>
      <c r="F20" s="2"/>
      <c r="G20" s="1" t="s">
        <v>18</v>
      </c>
      <c r="H20" s="2"/>
      <c r="I20" s="2"/>
    </row>
    <row r="21" spans="1:9" hidden="1">
      <c r="A21" s="2">
        <v>9</v>
      </c>
      <c r="B21" s="2">
        <v>9</v>
      </c>
      <c r="C21" s="2"/>
      <c r="D21" s="2"/>
      <c r="E21" s="2"/>
      <c r="F21" s="2"/>
      <c r="G21" s="2">
        <f>IF('Rate Calculator'!B3&gt;10,'Rate Calculator'!G18+('Rate Calculator'!B3-10)*45*'Rate Calculator'!B2,'Rate Calculator'!G18)</f>
        <v>4229</v>
      </c>
      <c r="H21" s="2"/>
      <c r="I21" s="2"/>
    </row>
    <row r="22" spans="1:9" hidden="1">
      <c r="A22" s="2">
        <v>10</v>
      </c>
      <c r="B22" s="2">
        <v>10</v>
      </c>
      <c r="C22" s="2"/>
      <c r="D22" s="2"/>
      <c r="E22" s="2"/>
      <c r="F22" s="2"/>
      <c r="G22" s="2"/>
      <c r="H22" s="2"/>
      <c r="I22" s="2"/>
    </row>
    <row r="23" spans="1:9" hidden="1">
      <c r="A23" s="2">
        <v>11</v>
      </c>
      <c r="B23" s="2">
        <v>11</v>
      </c>
      <c r="C23" s="2"/>
      <c r="D23" s="2"/>
      <c r="E23" s="2"/>
      <c r="F23" s="2"/>
      <c r="G23" s="2" t="s">
        <v>19</v>
      </c>
      <c r="H23" s="2"/>
      <c r="I23" s="2" t="s">
        <v>15</v>
      </c>
    </row>
    <row r="24" spans="1:9" hidden="1">
      <c r="A24" s="2">
        <v>12</v>
      </c>
      <c r="B24" s="2">
        <v>12</v>
      </c>
      <c r="C24" s="2"/>
      <c r="D24" s="2"/>
      <c r="E24" s="2"/>
      <c r="F24" s="2"/>
      <c r="G24" s="2">
        <f>'Rate Calculator'!G21+'Rate Calculator'!B4*150+'Rate Calculator'!B5*150</f>
        <v>4229</v>
      </c>
      <c r="H24" s="2"/>
      <c r="I24" s="2">
        <f>0.76*G24</f>
        <v>3214.04</v>
      </c>
    </row>
    <row r="25" spans="1:9" hidden="1">
      <c r="A25" s="2">
        <v>13</v>
      </c>
      <c r="B25" s="2">
        <v>13</v>
      </c>
      <c r="C25" s="2"/>
      <c r="D25" s="2"/>
      <c r="E25" s="2"/>
      <c r="F25" s="2"/>
      <c r="G25" s="2"/>
      <c r="H25" s="2"/>
      <c r="I25" s="2"/>
    </row>
    <row r="26" spans="1:9" hidden="1">
      <c r="A26" s="2">
        <v>14</v>
      </c>
      <c r="B26" s="2">
        <v>14</v>
      </c>
      <c r="C26" s="2"/>
      <c r="D26" s="2"/>
      <c r="E26" s="2"/>
      <c r="F26" s="2"/>
      <c r="G26" s="2"/>
      <c r="H26" s="2"/>
      <c r="I26" s="2"/>
    </row>
    <row r="27" spans="1:9" hidden="1">
      <c r="A27" s="2">
        <v>15</v>
      </c>
      <c r="B27" s="2"/>
      <c r="C27" s="2"/>
      <c r="D27" s="2"/>
      <c r="E27" s="2"/>
      <c r="F27" s="2"/>
      <c r="G27" s="2"/>
      <c r="H27" s="2"/>
      <c r="I27" s="2"/>
    </row>
    <row r="28" spans="1:9" hidden="1">
      <c r="A28" s="2">
        <v>16</v>
      </c>
      <c r="B28" s="2"/>
      <c r="C28" s="2"/>
      <c r="D28" s="2"/>
      <c r="E28" s="2"/>
      <c r="F28" s="2"/>
      <c r="G28" s="2"/>
      <c r="H28" s="2"/>
      <c r="I28" s="2"/>
    </row>
    <row r="29" spans="1:9" hidden="1">
      <c r="A29" s="2">
        <v>17</v>
      </c>
      <c r="B29" s="2"/>
      <c r="C29" s="2"/>
      <c r="D29" s="2"/>
      <c r="E29" s="2"/>
      <c r="F29" s="2"/>
      <c r="G29" s="2"/>
      <c r="H29" s="2"/>
      <c r="I29" s="2"/>
    </row>
    <row r="30" spans="1:9" hidden="1">
      <c r="A30" s="2">
        <v>18</v>
      </c>
      <c r="B30" s="2"/>
      <c r="C30" s="2"/>
      <c r="D30" s="2"/>
      <c r="E30" s="2"/>
      <c r="F30" s="2"/>
      <c r="G30" s="2"/>
      <c r="H30" s="2"/>
      <c r="I30" s="2"/>
    </row>
    <row r="31" spans="1:9" hidden="1">
      <c r="A31" s="2">
        <v>19</v>
      </c>
      <c r="B31" s="2"/>
      <c r="C31" s="2"/>
      <c r="D31" s="2"/>
      <c r="E31" s="2"/>
      <c r="F31" s="2"/>
      <c r="G31" s="2"/>
      <c r="H31" s="2"/>
      <c r="I31" s="2"/>
    </row>
    <row r="32" spans="1:9" hidden="1">
      <c r="A32" s="2">
        <v>20</v>
      </c>
      <c r="B32" s="2"/>
      <c r="C32" s="2"/>
      <c r="D32" s="2"/>
      <c r="E32" s="2"/>
      <c r="F32" s="2"/>
      <c r="G32" s="2"/>
      <c r="H32" s="2"/>
      <c r="I32" s="2"/>
    </row>
  </sheetData>
  <sheetProtection password="E319" sheet="1" objects="1" scenarios="1" selectLockedCells="1"/>
  <customSheetViews>
    <customSheetView guid="{77D09691-A465-4794-B3E9-4ED3F6EF4E25}" scale="98" showPageBreaks="1">
      <selection activeCell="C10" sqref="A1:C10"/>
    </customSheetView>
  </customSheetViews>
  <dataValidations count="7">
    <dataValidation type="list" errorStyle="information" showInputMessage="1" showErrorMessage="1" errorTitle="Error" error="Please select a value from the drop-down menu. " sqref="B3">
      <formula1>NumberofGuests</formula1>
    </dataValidation>
    <dataValidation type="list" errorStyle="information" showInputMessage="1" showErrorMessage="1" errorTitle="Error" error="Please select a value from the drop-down menu." sqref="B2">
      <formula1>NumberofNights</formula1>
    </dataValidation>
    <dataValidation type="list" errorStyle="information" showInputMessage="1" showErrorMessage="1" errorTitle="Error" error="Please select a value from the drop-down menu." sqref="B4">
      <formula1>NumberofGearLifts</formula1>
    </dataValidation>
    <dataValidation type="list" errorStyle="information" showInputMessage="1" showErrorMessage="1" errorTitle="Error" error="Please select a value from the drop-down menu." prompt="Base rate includes 1 trip in and 1 trip out of the lodge for the group. " sqref="B6">
      <formula1>NumberofExtraTrips</formula1>
    </dataValidation>
    <dataValidation errorStyle="information" allowBlank="1" showInputMessage="1" showErrorMessage="1" errorTitle="Error" error="Please select values from the drop-down menus above." sqref="B9"/>
    <dataValidation type="list" showInputMessage="1" sqref="B7">
      <formula1>Currency</formula1>
    </dataValidation>
    <dataValidation type="list" errorStyle="information" showInputMessage="1" showErrorMessage="1" errorTitle="Error" error="Please select a value from the drop-down menu." sqref="B5">
      <formula1>NumberofExtraTrips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Calculator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skyla</dc:creator>
  <cp:lastModifiedBy>Chris</cp:lastModifiedBy>
  <cp:revision/>
  <dcterms:created xsi:type="dcterms:W3CDTF">2017-02-09T02:56:20Z</dcterms:created>
  <dcterms:modified xsi:type="dcterms:W3CDTF">2017-02-16T02:31:23Z</dcterms:modified>
</cp:coreProperties>
</file>